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050" windowHeight="10800" activeTab="0"/>
  </bookViews>
  <sheets>
    <sheet name="ANEXO 1B OFECO " sheetId="1" r:id="rId1"/>
    <sheet name="Hoja1" sheetId="2" r:id="rId2"/>
  </sheets>
  <definedNames/>
  <calcPr fullCalcOnLoad="1"/>
</workbook>
</file>

<file path=xl/sharedStrings.xml><?xml version="1.0" encoding="utf-8"?>
<sst xmlns="http://schemas.openxmlformats.org/spreadsheetml/2006/main" count="124" uniqueCount="58">
  <si>
    <t>TOTAL</t>
  </si>
  <si>
    <t>LISTADO DE EQUIPOS SUBSISTEMA DE INTRUSION E INCENDIO</t>
  </si>
  <si>
    <t>ITEM</t>
  </si>
  <si>
    <t xml:space="preserve">DESCRIPCION </t>
  </si>
  <si>
    <t>UNIDAD</t>
  </si>
  <si>
    <t>CANTIDAD</t>
  </si>
  <si>
    <t>VALOR UNITARIO $</t>
  </si>
  <si>
    <t>VALOR TOTAL</t>
  </si>
  <si>
    <t>Unidad</t>
  </si>
  <si>
    <t>DETECTOR INFRA-ROJO DE MOVIMIENTO: MARCA BOSCH, REFERENCIA ISM-BLD1-F1 TRITECH O SIMILAR</t>
  </si>
  <si>
    <t>CONTACTO MAGNETICO MARCA ALEPH REF. DC 1551</t>
  </si>
  <si>
    <t>BASE F220-B6PS DIRECCIONABLE</t>
  </si>
  <si>
    <t>SIRENA MARCA BOSCH, 12 V 15 W REFERENCIA D116 O SIMILAR INCLUYE CAJA TIPO EXTERIOR</t>
  </si>
  <si>
    <t>TRANSFORMADOR 120/16,5 VAC 40 VA REF D1640</t>
  </si>
  <si>
    <t xml:space="preserve">FUENTE DE PODER DE 3 ADC 12 VDC MARCA ALTRONIX </t>
  </si>
  <si>
    <t>MINIRELEVO DE 5 PINES (PARA CONTROL DE TAMPER POR SENSOR)</t>
  </si>
  <si>
    <t>MODULO DE DIRECCIONAMIENTO DE ZONA POPIT D9127T</t>
  </si>
  <si>
    <t xml:space="preserve">MODULO EXPANSOR PARA BUS ZONEX, POPEXD8125 </t>
  </si>
  <si>
    <t>PLACA NETCOM FULL DATA VIA RED PARA SERIE G DX4020</t>
  </si>
  <si>
    <t>MODULO DE SALIDA DE 8 RELÉS REF. D8129 MARCA BOSCH</t>
  </si>
  <si>
    <t>LISTADO MATERIALES SUBSISTEMA DE INTRUSIÓN E INCENDIO</t>
  </si>
  <si>
    <t>CABLE UTP, CATEGORIA 5 MARCA BELDEN CUATRO PARES (teclado)</t>
  </si>
  <si>
    <t>Metro Lineal</t>
  </si>
  <si>
    <t>CABLE DUPLEX 2X16 Color Gris (Intrusión)</t>
  </si>
  <si>
    <t>TOMA AEREA DE CAUCHO CON POLO A TIERRA</t>
  </si>
  <si>
    <t>CLAVIJA DE CAUCHO CON POLO A TIERRA</t>
  </si>
  <si>
    <t>INSTALACION  MANO DE OBRA Y CAPACITACION (PUNTOS)</t>
  </si>
  <si>
    <t>Global</t>
  </si>
  <si>
    <t>SUBTOTAL EQUIPOS Y MATERIALES SUBSISTEMA DE INTRUSIÓN E INCENDIO</t>
  </si>
  <si>
    <t>LISTADO DE EQUIPOS SUBSISTEMA DE CCTV</t>
  </si>
  <si>
    <t xml:space="preserve">INSTALACION Y  MANO DE OBRA CCTV (PUNTOS) </t>
  </si>
  <si>
    <t>LISTADO MATERIALES SUBSISTEMA DE CCTV</t>
  </si>
  <si>
    <t>CABLE DUPLEX 2X16 Blanco (alimentación cámaras)</t>
  </si>
  <si>
    <t>IVA</t>
  </si>
  <si>
    <t>TOTAL CON IVA 16%</t>
  </si>
  <si>
    <t>DESCRIPCION EQUIPOS</t>
  </si>
  <si>
    <t>PANEL INTEGRADO DE INTRUSION Y DETECCION DE INCENDIO; MARCA BOSCH, REFERENCIA D9412GV2;  INCLUYE GABINETE 40 x 40 x 15, MARCA BOSCH, REFERENCIA 8108A CON CERRADURA Y TAMPER DE PROTECCION Y LICENCIA BIS-SEEUPPNL2</t>
  </si>
  <si>
    <t>TECLADO UNA LINEA 16 CARACTERES ALPHANUMERICOS MARCA BOSCH, REFERENCIA D1260 INCLUYE COFRE EMPOTRADO</t>
  </si>
  <si>
    <t>PULSADOR DE PÁNICO FIJO, MARCA SECOLARM, REFERENCIA SS078</t>
  </si>
  <si>
    <t>DETECTOR DE HUMO F220 CON BASE F220-B6PS O SIMILAR</t>
  </si>
  <si>
    <t>ESTACIÓN MANUAL DE INCENDIO DIRECCIONABLE PUSH PULL, marca Bosch, referencia FMM-7045D</t>
  </si>
  <si>
    <t>SIRENA CON LUZ ESTROBOSCOPICA MARCA BOSCH , 12V MINIHORN/STROBE 15/75 CD., RED REFERENCIA NS-121575W-FR</t>
  </si>
  <si>
    <t>BATERIA 12V 7.2 AH  REFERENCIA D126 O SIMILAR</t>
  </si>
  <si>
    <t>CABLE ROJO DUPLEX ROJO RETARDANTE MARCA BELDEN REF.5220 UL,FPLR 75 C 2C16, O MARCA TAPPAN REF. FA-1602C-1-1S-03/RED PARA CABLEADO DE ZONAS</t>
  </si>
  <si>
    <t>CABLE DUPLEX 2X16 Blanco (Transformadores)</t>
  </si>
  <si>
    <t>CABLE DUPLEX 2X16 café (incendio)</t>
  </si>
  <si>
    <t>CABLE DUPLEX 2X16 NEGRO (sirenas)</t>
  </si>
  <si>
    <t xml:space="preserve">TUBERIA  PVC  3/4" CON ACCESORIOS Y CAJAS 2400 tipo exterior </t>
  </si>
  <si>
    <t>REGATA EN PARED</t>
  </si>
  <si>
    <t>DESCRIPCION EQUIPOS CCTV</t>
  </si>
  <si>
    <t xml:space="preserve">CAMARAS FIJAS IP TIPO DOMO, MPEG-4 de alta calidad con resolución 4CIF a 25/30 IPS, MARCA BOSCH, REFERENCIA FlexiDome IP XT NWD-455. </t>
  </si>
  <si>
    <t>CABLE UTP, CATEGORIA 6 MARCA AMP o BELDEN  CUATRO PARES (cámaras)</t>
  </si>
  <si>
    <t>Tubería  PVC 2" con accesorios y cajas 2400 tipo exterior</t>
  </si>
  <si>
    <t xml:space="preserve">Global </t>
  </si>
  <si>
    <t>Tubería  PVC 1 1/2" con accesorios y cajas 2400 tipo exterior</t>
  </si>
  <si>
    <t>Tubería  PVC 1" con accesorios y cajas 2400 tipo exterior</t>
  </si>
  <si>
    <t>Tubería  PVC 3/4" con accesorios y cajas 2400 eipo exterior</t>
  </si>
  <si>
    <t>CUADRO PARA PRESENTAR OFERTA DE LOS EQUIPOS Y MATERIALES PARA LA ADQUISICIÓN, INSTALACIÓN, CONFIGURACIÓN Y PUESTA EN MARCHA DE UN SISTEMA DE VIGILANCIA ELECTRÓNICA PARA LAS SALAS DE AUTOACCESO DEL DEPARTAMENTO DE LENGUAS EXTRANJERAS DE LA FACULTAD DE CIENCIAS HUMANAS DE LA UNIVERSIDAD NACIONAL DE COLOMBIA SEDE BOGOTÁ</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</si>
</sst>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N$&quot;#,##0_);\(&quot;N$&quot;#,##0\)"/>
    <numFmt numFmtId="189" formatCode="&quot;N$&quot;#,##0_);[Red]\(&quot;N$&quot;#,##0\)"/>
    <numFmt numFmtId="190" formatCode="&quot;N$&quot;#,##0.00_);\(&quot;N$&quot;#,##0.00\)"/>
    <numFmt numFmtId="191" formatCode="&quot;N$&quot;#,##0.00_);[Red]\(&quot;N$&quot;#,##0.00\)"/>
    <numFmt numFmtId="192" formatCode="_(&quot;N$&quot;* #,##0_);_(&quot;N$&quot;* \(#,##0\);_(&quot;N$&quot;* &quot;-&quot;_);_(@_)"/>
    <numFmt numFmtId="193" formatCode="_(&quot;N$&quot;* #,##0.00_);_(&quot;N$&quot;* \(#,##0.00\);_(&quot;N$&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_-* #,##0.000_-;\-* #,##0.000_-;_-* &quot;-&quot;??_-;_-@_-"/>
    <numFmt numFmtId="203" formatCode="_-* #,##0.0000_-;\-* #,##0.0000_-;_-* &quot;-&quot;??_-;_-@_-"/>
    <numFmt numFmtId="204" formatCode="_-* #,##0.0_-;\-* #,##0.0_-;_-* &quot;-&quot;??_-;_-@_-"/>
    <numFmt numFmtId="205" formatCode="_-* #,##0_-;\-* #,##0_-;_-* &quot;-&quot;??_-;_-@_-"/>
    <numFmt numFmtId="206" formatCode="[$$-240A]\ #,##0"/>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quot;$&quot;\ #,##0"/>
    <numFmt numFmtId="212" formatCode="&quot;$&quot;\ #,##0;[Red]&quot;$&quot;\ #,##0"/>
    <numFmt numFmtId="213" formatCode="[$-240A]dddd\,\ dd&quot; de &quot;mmmm&quot; de &quot;yyyy"/>
    <numFmt numFmtId="214" formatCode="[$$-240A]\ #,##0;[Red][$$-240A]\ #,##0"/>
    <numFmt numFmtId="215" formatCode="h:mm:ss;@"/>
  </numFmts>
  <fonts count="25">
    <font>
      <sz val="10"/>
      <name val="Arial"/>
      <family val="0"/>
    </font>
    <font>
      <u val="single"/>
      <sz val="10"/>
      <color indexed="12"/>
      <name val="Arial"/>
      <family val="0"/>
    </font>
    <font>
      <u val="single"/>
      <sz val="10"/>
      <color indexed="36"/>
      <name val="Arial"/>
      <family val="0"/>
    </font>
    <font>
      <sz val="8"/>
      <name val="Arial"/>
      <family val="0"/>
    </font>
    <font>
      <b/>
      <sz val="11"/>
      <color indexed="8"/>
      <name val="Calibri"/>
      <family val="2"/>
    </font>
    <font>
      <sz val="8"/>
      <color indexed="8"/>
      <name val="Verdana"/>
      <family val="2"/>
    </font>
    <font>
      <sz val="8"/>
      <color indexed="8"/>
      <name val="Calibri"/>
      <family val="2"/>
    </font>
    <font>
      <b/>
      <sz val="8"/>
      <color indexed="8"/>
      <name val="Verdana"/>
      <family val="2"/>
    </font>
    <font>
      <b/>
      <sz val="8"/>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3" borderId="0" applyNumberFormat="0" applyBorder="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18" fillId="22" borderId="0" applyNumberFormat="0" applyBorder="0" applyAlignment="0" applyProtection="0"/>
    <xf numFmtId="0" fontId="9" fillId="0" borderId="0">
      <alignment/>
      <protection/>
    </xf>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4" fillId="0" borderId="9" applyNumberFormat="0" applyFill="0" applyAlignment="0" applyProtection="0"/>
  </cellStyleXfs>
  <cellXfs count="55">
    <xf numFmtId="0" fontId="0" fillId="0" borderId="0" xfId="0" applyAlignment="1">
      <alignment/>
    </xf>
    <xf numFmtId="0" fontId="5" fillId="24" borderId="0" xfId="53" applyFont="1" applyFill="1">
      <alignment/>
      <protection/>
    </xf>
    <xf numFmtId="0" fontId="5" fillId="24" borderId="0" xfId="53" applyFont="1" applyFill="1" applyBorder="1">
      <alignment/>
      <protection/>
    </xf>
    <xf numFmtId="0" fontId="6" fillId="24" borderId="0" xfId="53" applyFont="1" applyFill="1" applyAlignment="1">
      <alignment horizontal="right" vertical="top" wrapText="1"/>
      <protection/>
    </xf>
    <xf numFmtId="0" fontId="6" fillId="24" borderId="0" xfId="53" applyFont="1" applyFill="1">
      <alignment/>
      <protection/>
    </xf>
    <xf numFmtId="0" fontId="6" fillId="0" borderId="0" xfId="53" applyFont="1">
      <alignment/>
      <protection/>
    </xf>
    <xf numFmtId="0" fontId="8" fillId="0" borderId="0" xfId="53" applyFont="1">
      <alignment/>
      <protection/>
    </xf>
    <xf numFmtId="0" fontId="8" fillId="0" borderId="0" xfId="53" applyFont="1" applyAlignment="1">
      <alignment horizontal="center"/>
      <protection/>
    </xf>
    <xf numFmtId="0" fontId="6" fillId="0" borderId="0" xfId="53" applyFont="1" applyFill="1" applyBorder="1">
      <alignment/>
      <protection/>
    </xf>
    <xf numFmtId="0" fontId="6" fillId="0" borderId="0" xfId="53" applyFont="1" applyAlignment="1">
      <alignment horizontal="right" vertical="top" wrapText="1"/>
      <protection/>
    </xf>
    <xf numFmtId="0" fontId="7" fillId="24" borderId="0" xfId="0" applyFont="1" applyFill="1" applyAlignment="1">
      <alignment/>
    </xf>
    <xf numFmtId="0" fontId="5" fillId="24" borderId="0" xfId="0" applyFont="1" applyFill="1" applyAlignment="1">
      <alignment/>
    </xf>
    <xf numFmtId="0" fontId="5" fillId="24" borderId="0" xfId="0" applyFont="1" applyFill="1" applyBorder="1" applyAlignment="1">
      <alignment/>
    </xf>
    <xf numFmtId="0" fontId="6" fillId="24" borderId="0" xfId="0" applyFont="1" applyFill="1" applyAlignment="1">
      <alignment horizontal="right" vertical="top" wrapText="1"/>
    </xf>
    <xf numFmtId="0" fontId="6" fillId="24" borderId="0" xfId="0" applyFont="1" applyFill="1" applyAlignment="1">
      <alignment/>
    </xf>
    <xf numFmtId="0" fontId="8" fillId="16" borderId="10" xfId="0" applyFont="1" applyFill="1" applyBorder="1" applyAlignment="1">
      <alignment horizontal="center" vertical="center"/>
    </xf>
    <xf numFmtId="3" fontId="8" fillId="16" borderId="10" xfId="0" applyNumberFormat="1" applyFont="1" applyFill="1" applyBorder="1" applyAlignment="1">
      <alignment horizontal="center" vertical="center"/>
    </xf>
    <xf numFmtId="0" fontId="8" fillId="16" borderId="10" xfId="0" applyFont="1" applyFill="1" applyBorder="1" applyAlignment="1">
      <alignment horizontal="center" vertical="center" wrapText="1"/>
    </xf>
    <xf numFmtId="0" fontId="6" fillId="0" borderId="10" xfId="0" applyFont="1" applyFill="1" applyBorder="1" applyAlignment="1">
      <alignment horizontal="center" vertical="top"/>
    </xf>
    <xf numFmtId="2" fontId="6" fillId="0" borderId="10"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top" wrapText="1"/>
    </xf>
    <xf numFmtId="211" fontId="6" fillId="0" borderId="10" xfId="0" applyNumberFormat="1" applyFont="1" applyBorder="1" applyAlignment="1">
      <alignment horizontal="center" vertical="top" wrapText="1"/>
    </xf>
    <xf numFmtId="211" fontId="6" fillId="0" borderId="10" xfId="0" applyNumberFormat="1" applyFont="1" applyFill="1" applyBorder="1" applyAlignment="1">
      <alignment horizontal="right" vertical="top" wrapText="1"/>
    </xf>
    <xf numFmtId="3" fontId="6" fillId="0" borderId="10" xfId="0" applyNumberFormat="1" applyFont="1" applyFill="1" applyBorder="1" applyAlignment="1">
      <alignment horizontal="center" vertical="top"/>
    </xf>
    <xf numFmtId="0" fontId="6" fillId="0" borderId="10" xfId="0" applyFont="1" applyFill="1" applyBorder="1" applyAlignment="1">
      <alignment horizont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xf>
    <xf numFmtId="0" fontId="6" fillId="0" borderId="0" xfId="0" applyFont="1" applyAlignment="1">
      <alignment/>
    </xf>
    <xf numFmtId="0" fontId="6" fillId="16" borderId="0" xfId="0" applyFont="1" applyFill="1" applyAlignment="1">
      <alignment/>
    </xf>
    <xf numFmtId="0" fontId="6" fillId="16" borderId="0" xfId="0" applyFont="1" applyFill="1" applyAlignment="1">
      <alignment horizontal="right" vertical="top" wrapText="1"/>
    </xf>
    <xf numFmtId="211" fontId="6" fillId="0" borderId="10" xfId="0" applyNumberFormat="1" applyFont="1" applyBorder="1" applyAlignment="1">
      <alignment horizontal="center" vertical="center" wrapText="1"/>
    </xf>
    <xf numFmtId="0" fontId="6" fillId="16" borderId="0" xfId="0" applyFont="1" applyFill="1" applyBorder="1" applyAlignment="1">
      <alignment/>
    </xf>
    <xf numFmtId="0" fontId="6" fillId="0" borderId="10" xfId="0" applyFont="1" applyFill="1" applyBorder="1" applyAlignment="1">
      <alignment vertical="top" wrapText="1"/>
    </xf>
    <xf numFmtId="211"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vertical="top" wrapText="1"/>
    </xf>
    <xf numFmtId="0" fontId="8" fillId="0" borderId="10" xfId="0" applyFont="1" applyFill="1" applyBorder="1" applyAlignment="1">
      <alignment horizontal="center" vertical="center"/>
    </xf>
    <xf numFmtId="3"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6" fillId="0" borderId="11" xfId="0" applyFont="1" applyFill="1" applyBorder="1" applyAlignment="1">
      <alignment horizontal="left" vertical="top" wrapText="1"/>
    </xf>
    <xf numFmtId="0" fontId="6" fillId="0" borderId="11" xfId="0" applyFont="1" applyFill="1" applyBorder="1" applyAlignment="1">
      <alignment horizontal="center" vertical="top"/>
    </xf>
    <xf numFmtId="0" fontId="6" fillId="0" borderId="10" xfId="0" applyFont="1" applyFill="1" applyBorder="1" applyAlignment="1">
      <alignment horizontal="left" wrapText="1"/>
    </xf>
    <xf numFmtId="211" fontId="6" fillId="0" borderId="10" xfId="0" applyNumberFormat="1" applyFont="1" applyFill="1" applyBorder="1" applyAlignment="1">
      <alignment horizontal="right" wrapText="1"/>
    </xf>
    <xf numFmtId="0" fontId="7" fillId="0" borderId="12" xfId="0" applyFont="1" applyFill="1" applyBorder="1" applyAlignment="1">
      <alignment horizontal="left" wrapText="1"/>
    </xf>
    <xf numFmtId="0" fontId="0" fillId="0" borderId="13" xfId="0" applyFill="1" applyBorder="1" applyAlignment="1">
      <alignment horizontal="left" wrapText="1"/>
    </xf>
    <xf numFmtId="0" fontId="7" fillId="24" borderId="0" xfId="0" applyFont="1" applyFill="1" applyAlignment="1">
      <alignment horizontal="center" wrapText="1"/>
    </xf>
    <xf numFmtId="0" fontId="4" fillId="0" borderId="0" xfId="0" applyFont="1" applyAlignment="1">
      <alignment horizontal="center" wrapText="1"/>
    </xf>
    <xf numFmtId="0" fontId="7" fillId="16" borderId="14" xfId="0" applyFont="1" applyFill="1" applyBorder="1" applyAlignment="1">
      <alignment horizontal="center" wrapText="1"/>
    </xf>
    <xf numFmtId="0" fontId="0" fillId="16" borderId="15" xfId="0" applyFill="1" applyBorder="1" applyAlignment="1">
      <alignment horizontal="center" wrapText="1"/>
    </xf>
    <xf numFmtId="0" fontId="0" fillId="16" borderId="16" xfId="0" applyFill="1" applyBorder="1" applyAlignment="1">
      <alignment horizontal="center" wrapText="1"/>
    </xf>
    <xf numFmtId="0" fontId="7"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7" fillId="0" borderId="14" xfId="0" applyFont="1"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4"/>
  <sheetViews>
    <sheetView tabSelected="1" workbookViewId="0" topLeftCell="A1">
      <selection activeCell="I51" sqref="I51"/>
    </sheetView>
  </sheetViews>
  <sheetFormatPr defaultColWidth="11.421875" defaultRowHeight="12.75"/>
  <cols>
    <col min="1" max="1" width="5.28125" style="5" bestFit="1" customWidth="1"/>
    <col min="2" max="2" width="46.140625" style="5" customWidth="1"/>
    <col min="3" max="3" width="9.7109375" style="5" customWidth="1"/>
    <col min="4" max="4" width="7.8515625" style="8" customWidth="1"/>
    <col min="5" max="5" width="10.421875" style="9" customWidth="1"/>
    <col min="6" max="6" width="9.8515625" style="5" customWidth="1"/>
    <col min="7" max="16384" width="11.421875" style="5" customWidth="1"/>
  </cols>
  <sheetData>
    <row r="1" spans="1:6" ht="11.25">
      <c r="A1" s="1"/>
      <c r="B1" s="1"/>
      <c r="C1" s="1"/>
      <c r="D1" s="2"/>
      <c r="E1" s="3"/>
      <c r="F1" s="4"/>
    </row>
    <row r="2" spans="1:6" ht="11.25">
      <c r="A2" s="1"/>
      <c r="B2" s="1"/>
      <c r="C2" s="1"/>
      <c r="D2" s="2"/>
      <c r="E2" s="3"/>
      <c r="F2" s="4"/>
    </row>
    <row r="3" spans="1:6" ht="72.75" customHeight="1">
      <c r="A3" s="45" t="s">
        <v>57</v>
      </c>
      <c r="B3" s="46"/>
      <c r="C3" s="46"/>
      <c r="D3" s="46"/>
      <c r="E3" s="46"/>
      <c r="F3" s="46"/>
    </row>
    <row r="4" spans="1:6" ht="11.25">
      <c r="A4" s="10"/>
      <c r="B4" s="11"/>
      <c r="C4" s="11"/>
      <c r="D4" s="12"/>
      <c r="E4" s="13"/>
      <c r="F4" s="14"/>
    </row>
    <row r="5" spans="1:6" ht="12.75">
      <c r="A5" s="47" t="s">
        <v>1</v>
      </c>
      <c r="B5" s="48"/>
      <c r="C5" s="48"/>
      <c r="D5" s="48"/>
      <c r="E5" s="48"/>
      <c r="F5" s="49"/>
    </row>
    <row r="6" spans="1:6" s="6" customFormat="1" ht="22.5">
      <c r="A6" s="15" t="s">
        <v>2</v>
      </c>
      <c r="B6" s="15" t="s">
        <v>35</v>
      </c>
      <c r="C6" s="15" t="s">
        <v>4</v>
      </c>
      <c r="D6" s="16" t="s">
        <v>5</v>
      </c>
      <c r="E6" s="17" t="s">
        <v>6</v>
      </c>
      <c r="F6" s="15" t="s">
        <v>7</v>
      </c>
    </row>
    <row r="7" spans="1:6" ht="45">
      <c r="A7" s="18">
        <v>1</v>
      </c>
      <c r="B7" s="32" t="s">
        <v>36</v>
      </c>
      <c r="C7" s="19" t="s">
        <v>8</v>
      </c>
      <c r="D7" s="20">
        <v>1</v>
      </c>
      <c r="E7" s="22"/>
      <c r="F7" s="33">
        <f>PRODUCT(D7*E7)</f>
        <v>0</v>
      </c>
    </row>
    <row r="8" spans="1:6" ht="22.5" customHeight="1">
      <c r="A8" s="18">
        <v>2</v>
      </c>
      <c r="B8" s="32" t="s">
        <v>37</v>
      </c>
      <c r="C8" s="19" t="s">
        <v>8</v>
      </c>
      <c r="D8" s="20">
        <v>1</v>
      </c>
      <c r="E8" s="22"/>
      <c r="F8" s="33">
        <f aca="true" t="shared" si="0" ref="F8:F24">PRODUCT(D8*E8)</f>
        <v>0</v>
      </c>
    </row>
    <row r="9" spans="1:6" ht="22.5">
      <c r="A9" s="18">
        <v>3</v>
      </c>
      <c r="B9" s="34" t="s">
        <v>9</v>
      </c>
      <c r="C9" s="19" t="s">
        <v>8</v>
      </c>
      <c r="D9" s="20">
        <v>5</v>
      </c>
      <c r="E9" s="22"/>
      <c r="F9" s="33">
        <f t="shared" si="0"/>
        <v>0</v>
      </c>
    </row>
    <row r="10" spans="1:6" ht="11.25">
      <c r="A10" s="18">
        <v>4</v>
      </c>
      <c r="B10" s="34" t="s">
        <v>10</v>
      </c>
      <c r="C10" s="19" t="s">
        <v>8</v>
      </c>
      <c r="D10" s="20">
        <v>5</v>
      </c>
      <c r="E10" s="22"/>
      <c r="F10" s="33">
        <f t="shared" si="0"/>
        <v>0</v>
      </c>
    </row>
    <row r="11" spans="1:6" ht="12" customHeight="1">
      <c r="A11" s="18">
        <v>5</v>
      </c>
      <c r="B11" s="34" t="s">
        <v>38</v>
      </c>
      <c r="C11" s="19" t="s">
        <v>8</v>
      </c>
      <c r="D11" s="20">
        <v>1</v>
      </c>
      <c r="E11" s="22"/>
      <c r="F11" s="33">
        <f t="shared" si="0"/>
        <v>0</v>
      </c>
    </row>
    <row r="12" spans="1:6" ht="11.25">
      <c r="A12" s="18">
        <v>6</v>
      </c>
      <c r="B12" s="35" t="s">
        <v>39</v>
      </c>
      <c r="C12" s="19" t="s">
        <v>8</v>
      </c>
      <c r="D12" s="20">
        <v>4</v>
      </c>
      <c r="E12" s="22"/>
      <c r="F12" s="33">
        <f t="shared" si="0"/>
        <v>0</v>
      </c>
    </row>
    <row r="13" spans="1:6" ht="11.25">
      <c r="A13" s="18">
        <v>7</v>
      </c>
      <c r="B13" s="34" t="s">
        <v>11</v>
      </c>
      <c r="C13" s="19" t="s">
        <v>8</v>
      </c>
      <c r="D13" s="20">
        <v>4</v>
      </c>
      <c r="E13" s="22"/>
      <c r="F13" s="33">
        <f t="shared" si="0"/>
        <v>0</v>
      </c>
    </row>
    <row r="14" spans="1:6" ht="22.5">
      <c r="A14" s="18">
        <v>8</v>
      </c>
      <c r="B14" s="34" t="s">
        <v>40</v>
      </c>
      <c r="C14" s="19" t="s">
        <v>8</v>
      </c>
      <c r="D14" s="20">
        <v>1</v>
      </c>
      <c r="E14" s="22"/>
      <c r="F14" s="33">
        <f t="shared" si="0"/>
        <v>0</v>
      </c>
    </row>
    <row r="15" spans="1:6" ht="22.5">
      <c r="A15" s="18">
        <v>9</v>
      </c>
      <c r="B15" s="35" t="s">
        <v>41</v>
      </c>
      <c r="C15" s="19" t="s">
        <v>8</v>
      </c>
      <c r="D15" s="20">
        <v>1</v>
      </c>
      <c r="E15" s="22"/>
      <c r="F15" s="33">
        <f t="shared" si="0"/>
        <v>0</v>
      </c>
    </row>
    <row r="16" spans="1:6" ht="22.5">
      <c r="A16" s="18">
        <v>10</v>
      </c>
      <c r="B16" s="34" t="s">
        <v>12</v>
      </c>
      <c r="C16" s="19" t="s">
        <v>8</v>
      </c>
      <c r="D16" s="20">
        <v>1</v>
      </c>
      <c r="E16" s="22"/>
      <c r="F16" s="33">
        <f t="shared" si="0"/>
        <v>0</v>
      </c>
    </row>
    <row r="17" spans="1:6" ht="11.25">
      <c r="A17" s="18">
        <v>11</v>
      </c>
      <c r="B17" s="34" t="s">
        <v>42</v>
      </c>
      <c r="C17" s="19" t="s">
        <v>8</v>
      </c>
      <c r="D17" s="20">
        <v>2</v>
      </c>
      <c r="E17" s="22"/>
      <c r="F17" s="33">
        <f t="shared" si="0"/>
        <v>0</v>
      </c>
    </row>
    <row r="18" spans="1:6" ht="11.25">
      <c r="A18" s="18">
        <v>12</v>
      </c>
      <c r="B18" s="34" t="s">
        <v>13</v>
      </c>
      <c r="C18" s="19" t="s">
        <v>8</v>
      </c>
      <c r="D18" s="20">
        <v>2</v>
      </c>
      <c r="E18" s="22"/>
      <c r="F18" s="33">
        <f t="shared" si="0"/>
        <v>0</v>
      </c>
    </row>
    <row r="19" spans="1:6" ht="11.25">
      <c r="A19" s="18">
        <v>13</v>
      </c>
      <c r="B19" s="32" t="s">
        <v>14</v>
      </c>
      <c r="C19" s="19" t="s">
        <v>8</v>
      </c>
      <c r="D19" s="20">
        <v>1</v>
      </c>
      <c r="E19" s="22"/>
      <c r="F19" s="33">
        <f t="shared" si="0"/>
        <v>0</v>
      </c>
    </row>
    <row r="20" spans="1:6" ht="11.25">
      <c r="A20" s="18">
        <v>14</v>
      </c>
      <c r="B20" s="32" t="s">
        <v>15</v>
      </c>
      <c r="C20" s="19" t="s">
        <v>8</v>
      </c>
      <c r="D20" s="20">
        <v>6</v>
      </c>
      <c r="E20" s="22"/>
      <c r="F20" s="33">
        <f t="shared" si="0"/>
        <v>0</v>
      </c>
    </row>
    <row r="21" spans="1:6" ht="11.25">
      <c r="A21" s="18">
        <v>15</v>
      </c>
      <c r="B21" s="34" t="s">
        <v>16</v>
      </c>
      <c r="C21" s="19" t="s">
        <v>8</v>
      </c>
      <c r="D21" s="20">
        <v>10</v>
      </c>
      <c r="E21" s="22"/>
      <c r="F21" s="33">
        <f t="shared" si="0"/>
        <v>0</v>
      </c>
    </row>
    <row r="22" spans="1:6" ht="11.25">
      <c r="A22" s="18">
        <v>16</v>
      </c>
      <c r="B22" s="34" t="s">
        <v>17</v>
      </c>
      <c r="C22" s="19" t="s">
        <v>8</v>
      </c>
      <c r="D22" s="20">
        <v>1</v>
      </c>
      <c r="E22" s="22"/>
      <c r="F22" s="33">
        <f t="shared" si="0"/>
        <v>0</v>
      </c>
    </row>
    <row r="23" spans="1:6" ht="11.25">
      <c r="A23" s="18">
        <v>17</v>
      </c>
      <c r="B23" s="34" t="s">
        <v>19</v>
      </c>
      <c r="C23" s="19" t="s">
        <v>8</v>
      </c>
      <c r="D23" s="20">
        <v>1</v>
      </c>
      <c r="E23" s="22"/>
      <c r="F23" s="33">
        <f t="shared" si="0"/>
        <v>0</v>
      </c>
    </row>
    <row r="24" spans="1:6" ht="11.25">
      <c r="A24" s="18">
        <v>18</v>
      </c>
      <c r="B24" s="34" t="s">
        <v>18</v>
      </c>
      <c r="C24" s="19" t="s">
        <v>8</v>
      </c>
      <c r="D24" s="20">
        <v>1</v>
      </c>
      <c r="E24" s="22"/>
      <c r="F24" s="33">
        <f t="shared" si="0"/>
        <v>0</v>
      </c>
    </row>
    <row r="25" spans="1:6" ht="12.75">
      <c r="A25" s="52" t="s">
        <v>20</v>
      </c>
      <c r="B25" s="53"/>
      <c r="C25" s="53"/>
      <c r="D25" s="53"/>
      <c r="E25" s="53"/>
      <c r="F25" s="54"/>
    </row>
    <row r="26" spans="1:6" ht="22.5">
      <c r="A26" s="36" t="s">
        <v>2</v>
      </c>
      <c r="B26" s="36" t="s">
        <v>3</v>
      </c>
      <c r="C26" s="36" t="s">
        <v>4</v>
      </c>
      <c r="D26" s="37" t="s">
        <v>5</v>
      </c>
      <c r="E26" s="38" t="s">
        <v>6</v>
      </c>
      <c r="F26" s="36" t="s">
        <v>7</v>
      </c>
    </row>
    <row r="27" spans="1:6" ht="11.25">
      <c r="A27" s="18">
        <v>1</v>
      </c>
      <c r="B27" s="34" t="s">
        <v>21</v>
      </c>
      <c r="C27" s="18" t="s">
        <v>22</v>
      </c>
      <c r="D27" s="23" t="s">
        <v>53</v>
      </c>
      <c r="E27" s="22"/>
      <c r="F27" s="33">
        <f aca="true" t="shared" si="1" ref="F27:F32">E27</f>
        <v>0</v>
      </c>
    </row>
    <row r="28" spans="1:6" s="7" customFormat="1" ht="33.75">
      <c r="A28" s="18">
        <v>2</v>
      </c>
      <c r="B28" s="34" t="s">
        <v>43</v>
      </c>
      <c r="C28" s="18" t="s">
        <v>22</v>
      </c>
      <c r="D28" s="23" t="s">
        <v>53</v>
      </c>
      <c r="E28" s="22"/>
      <c r="F28" s="33">
        <f t="shared" si="1"/>
        <v>0</v>
      </c>
    </row>
    <row r="29" spans="1:6" ht="34.5" customHeight="1">
      <c r="A29" s="18">
        <v>3</v>
      </c>
      <c r="B29" s="34" t="s">
        <v>23</v>
      </c>
      <c r="C29" s="18" t="s">
        <v>22</v>
      </c>
      <c r="D29" s="23" t="s">
        <v>53</v>
      </c>
      <c r="E29" s="22"/>
      <c r="F29" s="33">
        <f t="shared" si="1"/>
        <v>0</v>
      </c>
    </row>
    <row r="30" spans="1:6" ht="11.25">
      <c r="A30" s="18">
        <v>4</v>
      </c>
      <c r="B30" s="34" t="s">
        <v>44</v>
      </c>
      <c r="C30" s="18" t="s">
        <v>22</v>
      </c>
      <c r="D30" s="23" t="s">
        <v>53</v>
      </c>
      <c r="E30" s="22"/>
      <c r="F30" s="33">
        <f t="shared" si="1"/>
        <v>0</v>
      </c>
    </row>
    <row r="31" spans="1:6" ht="11.25">
      <c r="A31" s="18">
        <v>5</v>
      </c>
      <c r="B31" s="34" t="s">
        <v>45</v>
      </c>
      <c r="C31" s="18" t="s">
        <v>22</v>
      </c>
      <c r="D31" s="23" t="s">
        <v>53</v>
      </c>
      <c r="E31" s="22"/>
      <c r="F31" s="33">
        <f t="shared" si="1"/>
        <v>0</v>
      </c>
    </row>
    <row r="32" spans="1:6" ht="11.25">
      <c r="A32" s="18">
        <v>6</v>
      </c>
      <c r="B32" s="34" t="s">
        <v>46</v>
      </c>
      <c r="C32" s="18" t="s">
        <v>22</v>
      </c>
      <c r="D32" s="23" t="s">
        <v>53</v>
      </c>
      <c r="E32" s="22"/>
      <c r="F32" s="33">
        <f t="shared" si="1"/>
        <v>0</v>
      </c>
    </row>
    <row r="33" spans="1:6" ht="11.25">
      <c r="A33" s="18">
        <v>7</v>
      </c>
      <c r="B33" s="34" t="s">
        <v>24</v>
      </c>
      <c r="C33" s="18" t="s">
        <v>8</v>
      </c>
      <c r="D33" s="23">
        <v>2</v>
      </c>
      <c r="E33" s="22"/>
      <c r="F33" s="33">
        <f>PRODUCT(D33*E33)</f>
        <v>0</v>
      </c>
    </row>
    <row r="34" spans="1:6" ht="11.25">
      <c r="A34" s="18">
        <v>8</v>
      </c>
      <c r="B34" s="34" t="s">
        <v>25</v>
      </c>
      <c r="C34" s="18" t="s">
        <v>8</v>
      </c>
      <c r="D34" s="23">
        <v>2</v>
      </c>
      <c r="E34" s="22"/>
      <c r="F34" s="33">
        <f>PRODUCT(D34*E34)</f>
        <v>0</v>
      </c>
    </row>
    <row r="35" spans="1:6" ht="11.25">
      <c r="A35" s="18">
        <v>9</v>
      </c>
      <c r="B35" s="34" t="s">
        <v>47</v>
      </c>
      <c r="C35" s="18" t="s">
        <v>22</v>
      </c>
      <c r="D35" s="23" t="s">
        <v>53</v>
      </c>
      <c r="E35" s="22"/>
      <c r="F35" s="33">
        <f>E35</f>
        <v>0</v>
      </c>
    </row>
    <row r="36" spans="1:6" ht="11.25">
      <c r="A36" s="18"/>
      <c r="B36" s="39" t="s">
        <v>48</v>
      </c>
      <c r="C36" s="18" t="s">
        <v>22</v>
      </c>
      <c r="D36" s="23" t="s">
        <v>53</v>
      </c>
      <c r="E36" s="22"/>
      <c r="F36" s="33">
        <f>E36</f>
        <v>0</v>
      </c>
    </row>
    <row r="37" spans="1:6" ht="12" customHeight="1">
      <c r="A37" s="18">
        <v>10</v>
      </c>
      <c r="B37" s="39" t="s">
        <v>26</v>
      </c>
      <c r="C37" s="40" t="s">
        <v>27</v>
      </c>
      <c r="D37" s="23" t="s">
        <v>53</v>
      </c>
      <c r="E37" s="22"/>
      <c r="F37" s="33">
        <f>E37</f>
        <v>0</v>
      </c>
    </row>
    <row r="38" spans="1:6" ht="12.75">
      <c r="A38" s="50" t="s">
        <v>28</v>
      </c>
      <c r="B38" s="51"/>
      <c r="C38" s="51"/>
      <c r="D38" s="51"/>
      <c r="E38" s="51"/>
      <c r="F38" s="33">
        <f>PRODUCT(D38*E38)</f>
        <v>0</v>
      </c>
    </row>
    <row r="39" spans="1:6" ht="15" customHeight="1">
      <c r="A39" s="52" t="s">
        <v>29</v>
      </c>
      <c r="B39" s="53"/>
      <c r="C39" s="53"/>
      <c r="D39" s="53"/>
      <c r="E39" s="53"/>
      <c r="F39" s="54"/>
    </row>
    <row r="40" spans="1:6" ht="22.5">
      <c r="A40" s="36" t="s">
        <v>2</v>
      </c>
      <c r="B40" s="36" t="s">
        <v>49</v>
      </c>
      <c r="C40" s="36" t="s">
        <v>4</v>
      </c>
      <c r="D40" s="37" t="s">
        <v>5</v>
      </c>
      <c r="E40" s="38" t="s">
        <v>6</v>
      </c>
      <c r="F40" s="36" t="s">
        <v>7</v>
      </c>
    </row>
    <row r="41" spans="1:6" ht="36.75" customHeight="1">
      <c r="A41" s="24">
        <v>1</v>
      </c>
      <c r="B41" s="34" t="s">
        <v>50</v>
      </c>
      <c r="C41" s="19" t="s">
        <v>8</v>
      </c>
      <c r="D41" s="20">
        <v>6</v>
      </c>
      <c r="E41" s="22"/>
      <c r="F41" s="33">
        <f>PRODUCT(D41*E41)</f>
        <v>0</v>
      </c>
    </row>
    <row r="42" spans="1:6" ht="12" customHeight="1">
      <c r="A42" s="24">
        <v>2</v>
      </c>
      <c r="B42" s="34" t="s">
        <v>30</v>
      </c>
      <c r="C42" s="18" t="s">
        <v>27</v>
      </c>
      <c r="D42" s="23" t="s">
        <v>53</v>
      </c>
      <c r="E42" s="22"/>
      <c r="F42" s="33">
        <f>E42</f>
        <v>0</v>
      </c>
    </row>
    <row r="43" spans="1:6" ht="12.75">
      <c r="A43" s="52" t="s">
        <v>31</v>
      </c>
      <c r="B43" s="53"/>
      <c r="C43" s="53"/>
      <c r="D43" s="53"/>
      <c r="E43" s="53"/>
      <c r="F43" s="54"/>
    </row>
    <row r="44" spans="1:6" ht="22.5">
      <c r="A44" s="36" t="s">
        <v>2</v>
      </c>
      <c r="B44" s="36" t="s">
        <v>3</v>
      </c>
      <c r="C44" s="36" t="s">
        <v>4</v>
      </c>
      <c r="D44" s="37" t="s">
        <v>5</v>
      </c>
      <c r="E44" s="38" t="s">
        <v>6</v>
      </c>
      <c r="F44" s="36" t="s">
        <v>7</v>
      </c>
    </row>
    <row r="45" spans="1:6" ht="14.25" customHeight="1">
      <c r="A45" s="25">
        <v>1</v>
      </c>
      <c r="B45" s="41" t="s">
        <v>51</v>
      </c>
      <c r="C45" s="24" t="s">
        <v>22</v>
      </c>
      <c r="D45" s="26" t="s">
        <v>53</v>
      </c>
      <c r="E45" s="42"/>
      <c r="F45" s="33">
        <f aca="true" t="shared" si="2" ref="F45:F50">E45</f>
        <v>0</v>
      </c>
    </row>
    <row r="46" spans="1:6" ht="26.25" customHeight="1">
      <c r="A46" s="25">
        <v>2</v>
      </c>
      <c r="B46" s="41" t="s">
        <v>52</v>
      </c>
      <c r="C46" s="24" t="s">
        <v>22</v>
      </c>
      <c r="D46" s="26" t="s">
        <v>53</v>
      </c>
      <c r="E46" s="42"/>
      <c r="F46" s="33">
        <f t="shared" si="2"/>
        <v>0</v>
      </c>
    </row>
    <row r="47" spans="1:6" ht="11.25">
      <c r="A47" s="25">
        <v>3</v>
      </c>
      <c r="B47" s="41" t="s">
        <v>54</v>
      </c>
      <c r="C47" s="24" t="s">
        <v>22</v>
      </c>
      <c r="D47" s="26" t="s">
        <v>53</v>
      </c>
      <c r="E47" s="42"/>
      <c r="F47" s="33">
        <f t="shared" si="2"/>
        <v>0</v>
      </c>
    </row>
    <row r="48" spans="1:6" ht="11.25">
      <c r="A48" s="25">
        <v>4</v>
      </c>
      <c r="B48" s="41" t="s">
        <v>55</v>
      </c>
      <c r="C48" s="24" t="s">
        <v>22</v>
      </c>
      <c r="D48" s="26" t="s">
        <v>53</v>
      </c>
      <c r="E48" s="42"/>
      <c r="F48" s="33">
        <f t="shared" si="2"/>
        <v>0</v>
      </c>
    </row>
    <row r="49" spans="1:6" ht="11.25">
      <c r="A49" s="25">
        <v>5</v>
      </c>
      <c r="B49" s="41" t="s">
        <v>56</v>
      </c>
      <c r="C49" s="24" t="s">
        <v>22</v>
      </c>
      <c r="D49" s="26" t="s">
        <v>53</v>
      </c>
      <c r="E49" s="42"/>
      <c r="F49" s="33">
        <f t="shared" si="2"/>
        <v>0</v>
      </c>
    </row>
    <row r="50" spans="1:6" ht="11.25">
      <c r="A50" s="25">
        <v>6</v>
      </c>
      <c r="B50" s="41" t="s">
        <v>32</v>
      </c>
      <c r="C50" s="24" t="s">
        <v>22</v>
      </c>
      <c r="D50" s="26" t="s">
        <v>53</v>
      </c>
      <c r="E50" s="42"/>
      <c r="F50" s="33">
        <f t="shared" si="2"/>
        <v>0</v>
      </c>
    </row>
    <row r="51" spans="1:6" ht="12.75">
      <c r="A51" s="43" t="s">
        <v>28</v>
      </c>
      <c r="B51" s="44"/>
      <c r="C51" s="44"/>
      <c r="D51" s="44"/>
      <c r="E51" s="44"/>
      <c r="F51" s="21">
        <f>PRODUCT(D51*E51)</f>
        <v>0</v>
      </c>
    </row>
    <row r="52" spans="1:6" ht="11.25">
      <c r="A52" s="27"/>
      <c r="B52" s="27"/>
      <c r="C52" s="28" t="s">
        <v>0</v>
      </c>
      <c r="D52" s="28"/>
      <c r="E52" s="29"/>
      <c r="F52" s="30">
        <f>SUM(F38+F51)</f>
        <v>0</v>
      </c>
    </row>
    <row r="53" spans="1:6" ht="11.25">
      <c r="A53" s="27"/>
      <c r="B53" s="27"/>
      <c r="C53" s="28" t="s">
        <v>33</v>
      </c>
      <c r="D53" s="28"/>
      <c r="E53" s="29"/>
      <c r="F53" s="30">
        <f>F52*0.16</f>
        <v>0</v>
      </c>
    </row>
    <row r="54" spans="1:6" ht="11.25">
      <c r="A54" s="27"/>
      <c r="B54" s="27"/>
      <c r="C54" s="28" t="s">
        <v>34</v>
      </c>
      <c r="D54" s="31"/>
      <c r="E54" s="29"/>
      <c r="F54" s="30">
        <f>F52+F53</f>
        <v>0</v>
      </c>
    </row>
  </sheetData>
  <sheetProtection/>
  <mergeCells count="7">
    <mergeCell ref="A51:E51"/>
    <mergeCell ref="A3:F3"/>
    <mergeCell ref="A5:F5"/>
    <mergeCell ref="A38:E38"/>
    <mergeCell ref="A39:F39"/>
    <mergeCell ref="A25:F25"/>
    <mergeCell ref="A43:F43"/>
  </mergeCells>
  <printOptions/>
  <pageMargins left="0.7086614173228347" right="0.7086614173228347" top="0.7480314960629921" bottom="0.7480314960629921" header="0.9055118110236221"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UNAL</dc:creator>
  <cp:keywords/>
  <dc:description/>
  <cp:lastModifiedBy>Facultad de Ciencias Humanas</cp:lastModifiedBy>
  <cp:lastPrinted>2010-06-23T14:29:44Z</cp:lastPrinted>
  <dcterms:created xsi:type="dcterms:W3CDTF">2008-02-08T22:32:29Z</dcterms:created>
  <dcterms:modified xsi:type="dcterms:W3CDTF">2010-06-23T14:30:43Z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